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<sst xmlns="http://schemas.openxmlformats.org/spreadsheetml/2006/main" count="63" uniqueCount="44">
  <si>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CRI</t>
  </si>
  <si>
    <t>ESTIMADO</t>
  </si>
  <si>
    <t>AMPLIACIONES Y REDUCCIONES</t>
  </si>
  <si>
    <t>MODIFICADO</t>
  </si>
  <si>
    <t>DEVENGADO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</si>
  <si>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</si>
  <si>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</si>
  <si>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</si>
  <si>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</si>
  <si>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</si>
  <si>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</si>
  <si>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</si>
  <si>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</si>
  <si>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00</t>
  </si>
  <si>
    <t>Ingresos Derivados de Financiamientos</t>
  </si>
  <si>
    <t>Ingresos del Gobierno</t>
  </si>
  <si>
    <t>Ingresos derivados de financiamiento</t>
  </si>
  <si>
    <t>Total</t>
  </si>
  <si>
    <t>INGRESO</t>
  </si>
  <si>
    <t>(1)</t>
  </si>
  <si>
    <t>(2)</t>
  </si>
  <si>
    <t>(3= 1 + 2)</t>
  </si>
  <si>
    <t>(4)</t>
  </si>
  <si>
    <t>(5)</t>
  </si>
  <si>
    <t>(6= 5 -1)</t>
  </si>
  <si>
    <t>Ingresos Excedentes</t>
  </si>
  <si>
    <t xml:space="preserve">   Impuestos</t>
  </si>
  <si>
    <t xml:space="preserve">   Derechos</t>
  </si>
  <si>
    <t xml:space="preserve">   Productos</t>
  </si>
  <si>
    <t xml:space="preserve">   Aprovechamientos</t>
  </si>
  <si>
    <t xml:space="preserve">   Cuotas y Aportaciones de Seguridad Social</t>
  </si>
  <si>
    <t xml:space="preserve">   Ingresos Derivados de Financiamientos</t>
  </si>
  <si>
    <t>Municipio de Comonfort, Gto
Estado analítico de ingresos
de 1 de Enero al 31 de Marzo de 2019</t>
  </si>
  <si>
    <t>Ingresos por Ventas de Bienes, Prestacion de Servicios y otros Ingresos</t>
  </si>
  <si>
    <t>Participaciones,Aportaciones, Convenios, Incentivos de Derivados de la colaboracion Fiscal y Fondos Distintos de Aportaciones</t>
  </si>
  <si>
    <t>Transferencias, Asignaciones, Subsidios y Subvenciones, y Pensiones y Jubilaciones</t>
  </si>
  <si>
    <t>Rubro de ingresos</t>
  </si>
  <si>
    <t>Esado analitico de ingresos por fuente de financiamiento</t>
  </si>
  <si>
    <t xml:space="preserve">  Contribuciones de Mejoras</t>
  </si>
  <si>
    <t xml:space="preserve">   Transferencias, Asignaciones, Subsidios y Subvenciones, y Pensiones y Jubilaciones</t>
  </si>
  <si>
    <t xml:space="preserve">   Participaciones, Aportaciones, Convenios, Incentivos Derivados de la Colaboración Fiscal y Fondos Distintos de Aportaciones</t>
  </si>
  <si>
    <t xml:space="preserve">   Transferencias, Asignaciones, Subsidios y subvenciones y pensiones y jubilaciones</t>
  </si>
  <si>
    <t>Ingresos de los Entes Públicos de los Poderes Legislativo y
Judicial, de los Órganos Autónomos y del Sector Paraestatal o Paramunicipal, así como de las Empresas Productivas del Estado</t>
  </si>
  <si>
    <r>
      <t xml:space="preserve">  Ingresos por Venta de Bienes, Prestación de Servicios y Otros Ingresos</t>
    </r>
    <r>
      <rPr>
        <vertAlign val="superscript"/>
        <sz val="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</si>
</sst>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6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60"/>
      <name val="Calibri"/>
      <family val="2"/>
    </font>
    <font>
      <vertAlign val="superscript"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8"/>
      <color rgb="FFC00000"/>
      <name val="Calibri"/>
      <family val="2"/>
    </font>
    <font>
      <b/>
      <sz val="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53" applyFont="1" applyFill="1" applyBorder="1" applyAlignment="1" applyProtection="1">
      <alignment horizontal="justify" vertical="top" wrapText="1"/>
      <protection locked="0"/>
    </xf>
    <xf numFmtId="0" fontId="46" fillId="0" borderId="10" xfId="53" applyFont="1" applyFill="1" applyBorder="1" applyAlignment="1" applyProtection="1">
      <alignment horizontal="center" vertical="top"/>
      <protection locked="0"/>
    </xf>
    <xf numFmtId="4" fontId="48" fillId="0" borderId="0" xfId="0" applyNumberFormat="1" applyFont="1" applyBorder="1" applyAlignment="1" applyProtection="1">
      <alignment/>
      <protection locked="0"/>
    </xf>
    <xf numFmtId="4" fontId="47" fillId="0" borderId="0" xfId="53" applyNumberFormat="1" applyFont="1" applyFill="1" applyBorder="1" applyAlignment="1" applyProtection="1">
      <alignment vertical="top"/>
      <protection locked="0"/>
    </xf>
    <xf numFmtId="0" fontId="47" fillId="0" borderId="0" xfId="53" applyFont="1" applyFill="1" applyBorder="1" applyAlignment="1">
      <alignment vertical="top"/>
      <protection/>
    </xf>
    <xf numFmtId="0" fontId="49" fillId="0" borderId="10" xfId="54" applyFont="1" applyBorder="1" applyAlignment="1" applyProtection="1">
      <alignment horizontal="center" vertical="top"/>
      <protection/>
    </xf>
    <xf numFmtId="0" fontId="46" fillId="0" borderId="11" xfId="53" applyFont="1" applyFill="1" applyBorder="1" applyAlignment="1" applyProtection="1" quotePrefix="1">
      <alignment horizontal="center" vertical="top"/>
      <protection locked="0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8" fillId="33" borderId="12" xfId="53" applyFont="1" applyFill="1" applyBorder="1" applyAlignment="1">
      <alignment horizontal="center" vertical="center"/>
      <protection/>
    </xf>
    <xf numFmtId="0" fontId="49" fillId="0" borderId="12" xfId="54" applyFont="1" applyBorder="1" applyAlignment="1" applyProtection="1">
      <alignment horizontal="center" vertical="top"/>
      <protection hidden="1" locked="0"/>
    </xf>
    <xf numFmtId="0" fontId="46" fillId="0" borderId="12" xfId="53" applyFont="1" applyFill="1" applyBorder="1" applyAlignment="1" applyProtection="1">
      <alignment horizontal="center" vertical="top"/>
      <protection locked="0"/>
    </xf>
    <xf numFmtId="0" fontId="46" fillId="0" borderId="12" xfId="53" applyFont="1" applyFill="1" applyBorder="1" applyAlignment="1" applyProtection="1" quotePrefix="1">
      <alignment horizontal="center" vertical="top"/>
      <protection locked="0"/>
    </xf>
    <xf numFmtId="0" fontId="48" fillId="33" borderId="13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Border="1" applyAlignment="1" applyProtection="1">
      <alignment horizontal="center" vertical="center" wrapText="1"/>
      <protection locked="0"/>
    </xf>
    <xf numFmtId="0" fontId="48" fillId="0" borderId="10" xfId="53" applyFont="1" applyFill="1" applyBorder="1" applyAlignment="1" applyProtection="1">
      <alignment horizontal="center" vertical="center" wrapText="1"/>
      <protection locked="0"/>
    </xf>
    <xf numFmtId="0" fontId="48" fillId="0" borderId="14" xfId="53" applyFont="1" applyFill="1" applyBorder="1" applyAlignment="1" applyProtection="1">
      <alignment horizontal="center" vertical="center" wrapText="1"/>
      <protection locked="0"/>
    </xf>
    <xf numFmtId="0" fontId="46" fillId="0" borderId="10" xfId="53" applyFont="1" applyFill="1" applyBorder="1" applyAlignment="1" applyProtection="1" quotePrefix="1">
      <alignment horizontal="center" vertical="top"/>
      <protection locked="0"/>
    </xf>
    <xf numFmtId="49" fontId="47" fillId="0" borderId="10" xfId="53" applyNumberFormat="1" applyFont="1" applyFill="1" applyBorder="1" applyAlignment="1" applyProtection="1">
      <alignment horizontal="center" vertical="top"/>
      <protection locked="0"/>
    </xf>
    <xf numFmtId="49" fontId="47" fillId="0" borderId="11" xfId="53" applyNumberFormat="1" applyFont="1" applyFill="1" applyBorder="1" applyAlignment="1" applyProtection="1">
      <alignment horizontal="center" vertical="top"/>
      <protection locked="0"/>
    </xf>
    <xf numFmtId="4" fontId="48" fillId="0" borderId="15" xfId="0" applyNumberFormat="1" applyFont="1" applyBorder="1" applyAlignment="1" applyProtection="1">
      <alignment/>
      <protection locked="0"/>
    </xf>
    <xf numFmtId="4" fontId="48" fillId="0" borderId="16" xfId="0" applyNumberFormat="1" applyFont="1" applyBorder="1" applyAlignment="1" applyProtection="1">
      <alignment/>
      <protection locked="0"/>
    </xf>
    <xf numFmtId="0" fontId="47" fillId="0" borderId="17" xfId="53" applyFont="1" applyFill="1" applyBorder="1" applyAlignment="1" applyProtection="1">
      <alignment horizontal="justify" vertical="top" wrapText="1"/>
      <protection locked="0"/>
    </xf>
    <xf numFmtId="4" fontId="46" fillId="0" borderId="13" xfId="0" applyNumberFormat="1" applyFont="1" applyBorder="1" applyAlignment="1" applyProtection="1">
      <alignment horizontal="center"/>
      <protection locked="0"/>
    </xf>
    <xf numFmtId="4" fontId="25" fillId="0" borderId="0" xfId="54" applyNumberFormat="1" applyFont="1" applyFill="1" applyBorder="1" applyProtection="1">
      <alignment/>
      <protection locked="0"/>
    </xf>
    <xf numFmtId="4" fontId="48" fillId="0" borderId="18" xfId="0" applyNumberFormat="1" applyFont="1" applyBorder="1" applyAlignment="1" applyProtection="1">
      <alignment/>
      <protection locked="0"/>
    </xf>
    <xf numFmtId="0" fontId="46" fillId="0" borderId="19" xfId="53" applyFont="1" applyFill="1" applyBorder="1" applyAlignment="1" applyProtection="1">
      <alignment horizontal="left" vertical="top"/>
      <protection locked="0"/>
    </xf>
    <xf numFmtId="0" fontId="46" fillId="0" borderId="20" xfId="53" applyFont="1" applyFill="1" applyBorder="1" applyAlignment="1" applyProtection="1">
      <alignment horizontal="left" vertical="top"/>
      <protection locked="0"/>
    </xf>
    <xf numFmtId="4" fontId="25" fillId="0" borderId="12" xfId="53" applyNumberFormat="1" applyFont="1" applyFill="1" applyBorder="1" applyAlignment="1" applyProtection="1">
      <alignment vertical="top"/>
      <protection locked="0"/>
    </xf>
    <xf numFmtId="4" fontId="26" fillId="0" borderId="17" xfId="53" applyNumberFormat="1" applyFont="1" applyFill="1" applyBorder="1" applyAlignment="1" applyProtection="1">
      <alignment vertical="top"/>
      <protection locked="0"/>
    </xf>
    <xf numFmtId="4" fontId="26" fillId="0" borderId="21" xfId="53" applyNumberFormat="1" applyFont="1" applyFill="1" applyBorder="1" applyAlignment="1" applyProtection="1">
      <alignment vertical="top"/>
      <protection locked="0"/>
    </xf>
    <xf numFmtId="4" fontId="47" fillId="0" borderId="22" xfId="53" applyNumberFormat="1" applyFont="1" applyFill="1" applyBorder="1" applyAlignment="1" applyProtection="1">
      <alignment vertical="top"/>
      <protection locked="0"/>
    </xf>
    <xf numFmtId="4" fontId="25" fillId="0" borderId="22" xfId="53" applyNumberFormat="1" applyFont="1" applyFill="1" applyBorder="1" applyAlignment="1" applyProtection="1">
      <alignment vertical="top"/>
      <protection locked="0"/>
    </xf>
    <xf numFmtId="4" fontId="26" fillId="0" borderId="12" xfId="53" applyNumberFormat="1" applyFont="1" applyFill="1" applyBorder="1" applyAlignment="1" applyProtection="1">
      <alignment vertical="top"/>
      <protection locked="0"/>
    </xf>
    <xf numFmtId="4" fontId="25" fillId="0" borderId="23" xfId="53" applyNumberFormat="1" applyFont="1" applyFill="1" applyBorder="1" applyAlignment="1" applyProtection="1">
      <alignment vertical="top"/>
      <protection locked="0"/>
    </xf>
    <xf numFmtId="4" fontId="26" fillId="0" borderId="23" xfId="53" applyNumberFormat="1" applyFont="1" applyFill="1" applyBorder="1" applyAlignment="1" applyProtection="1">
      <alignment vertical="top"/>
      <protection locked="0"/>
    </xf>
    <xf numFmtId="4" fontId="26" fillId="0" borderId="24" xfId="53" applyNumberFormat="1" applyFont="1" applyFill="1" applyBorder="1" applyAlignment="1" applyProtection="1">
      <alignment vertical="top"/>
      <protection locked="0"/>
    </xf>
    <xf numFmtId="4" fontId="26" fillId="0" borderId="25" xfId="53" applyNumberFormat="1" applyFont="1" applyFill="1" applyBorder="1" applyAlignment="1" applyProtection="1">
      <alignment vertical="top"/>
      <protection locked="0"/>
    </xf>
    <xf numFmtId="0" fontId="46" fillId="0" borderId="26" xfId="53" applyFont="1" applyFill="1" applyBorder="1" applyAlignment="1" applyProtection="1">
      <alignment horizontal="left" vertical="top"/>
      <protection locked="0"/>
    </xf>
    <xf numFmtId="0" fontId="46" fillId="0" borderId="27" xfId="53" applyFont="1" applyFill="1" applyBorder="1" applyAlignment="1" applyProtection="1">
      <alignment horizontal="left" vertical="top"/>
      <protection locked="0"/>
    </xf>
    <xf numFmtId="4" fontId="25" fillId="0" borderId="28" xfId="53" applyNumberFormat="1" applyFont="1" applyFill="1" applyBorder="1" applyAlignment="1" applyProtection="1">
      <alignment vertical="top"/>
      <protection locked="0"/>
    </xf>
    <xf numFmtId="4" fontId="26" fillId="0" borderId="28" xfId="53" applyNumberFormat="1" applyFont="1" applyFill="1" applyBorder="1" applyAlignment="1" applyProtection="1">
      <alignment vertical="top"/>
      <protection locked="0"/>
    </xf>
    <xf numFmtId="0" fontId="46" fillId="0" borderId="29" xfId="53" applyFont="1" applyFill="1" applyBorder="1" applyAlignment="1" applyProtection="1">
      <alignment horizontal="left" vertical="top"/>
      <protection locked="0"/>
    </xf>
    <xf numFmtId="0" fontId="46" fillId="0" borderId="28" xfId="53" applyFont="1" applyFill="1" applyBorder="1" applyAlignment="1" applyProtection="1">
      <alignment horizontal="left" vertical="top"/>
      <protection locked="0"/>
    </xf>
    <xf numFmtId="0" fontId="46" fillId="0" borderId="30" xfId="53" applyFont="1" applyFill="1" applyBorder="1" applyAlignment="1" applyProtection="1">
      <alignment horizontal="left" vertical="top"/>
      <protection locked="0"/>
    </xf>
    <xf numFmtId="0" fontId="46" fillId="0" borderId="31" xfId="53" applyFont="1" applyFill="1" applyBorder="1" applyAlignment="1" applyProtection="1">
      <alignment horizontal="left" vertical="top"/>
      <protection locked="0"/>
    </xf>
    <xf numFmtId="0" fontId="46" fillId="0" borderId="24" xfId="53" applyFont="1" applyFill="1" applyBorder="1" applyAlignment="1" applyProtection="1">
      <alignment horizontal="left" vertical="top"/>
      <protection locked="0"/>
    </xf>
    <xf numFmtId="0" fontId="46" fillId="0" borderId="32" xfId="53" applyFont="1" applyFill="1" applyBorder="1" applyAlignment="1" applyProtection="1">
      <alignment horizontal="left" vertical="top"/>
      <protection locked="0"/>
    </xf>
    <xf numFmtId="0" fontId="46" fillId="0" borderId="26" xfId="53" applyFont="1" applyFill="1" applyBorder="1" applyAlignment="1" applyProtection="1">
      <alignment horizontal="left" vertical="top"/>
      <protection locked="0"/>
    </xf>
    <xf numFmtId="0" fontId="46" fillId="0" borderId="27" xfId="53" applyFont="1" applyFill="1" applyBorder="1" applyAlignment="1" applyProtection="1">
      <alignment horizontal="left" vertical="top"/>
      <protection locked="0"/>
    </xf>
    <xf numFmtId="0" fontId="48" fillId="0" borderId="26" xfId="53" applyFont="1" applyFill="1" applyBorder="1" applyAlignment="1" applyProtection="1">
      <alignment horizontal="left" vertical="top"/>
      <protection locked="0"/>
    </xf>
    <xf numFmtId="0" fontId="48" fillId="0" borderId="27" xfId="53" applyFont="1" applyFill="1" applyBorder="1" applyAlignment="1" applyProtection="1">
      <alignment horizontal="left" vertical="top"/>
      <protection locked="0"/>
    </xf>
    <xf numFmtId="0" fontId="46" fillId="0" borderId="33" xfId="53" applyFont="1" applyFill="1" applyBorder="1" applyAlignment="1" applyProtection="1">
      <alignment horizontal="left" vertical="top"/>
      <protection locked="0"/>
    </xf>
    <xf numFmtId="0" fontId="46" fillId="0" borderId="34" xfId="53" applyFont="1" applyFill="1" applyBorder="1" applyAlignment="1" applyProtection="1">
      <alignment horizontal="left" vertical="top"/>
      <protection locked="0"/>
    </xf>
    <xf numFmtId="0" fontId="48" fillId="0" borderId="35" xfId="53" applyFont="1" applyFill="1" applyBorder="1" applyAlignment="1" applyProtection="1">
      <alignment horizontal="left" vertical="top" wrapText="1"/>
      <protection locked="0"/>
    </xf>
    <xf numFmtId="0" fontId="48" fillId="0" borderId="36" xfId="53" applyFont="1" applyFill="1" applyBorder="1" applyAlignment="1" applyProtection="1">
      <alignment horizontal="left" vertical="top" wrapText="1"/>
      <protection locked="0"/>
    </xf>
    <xf numFmtId="0" fontId="48" fillId="0" borderId="17" xfId="53" applyFont="1" applyFill="1" applyBorder="1" applyAlignment="1" applyProtection="1">
      <alignment horizontal="center" vertical="top"/>
      <protection locked="0"/>
    </xf>
    <xf numFmtId="0" fontId="48" fillId="0" borderId="22" xfId="53" applyFont="1" applyFill="1" applyBorder="1" applyAlignment="1" applyProtection="1">
      <alignment horizontal="center" vertical="top"/>
      <protection locked="0"/>
    </xf>
    <xf numFmtId="0" fontId="48" fillId="0" borderId="37" xfId="53" applyFont="1" applyFill="1" applyBorder="1" applyAlignment="1" applyProtection="1">
      <alignment horizontal="center" vertical="top"/>
      <protection locked="0"/>
    </xf>
    <xf numFmtId="4" fontId="47" fillId="0" borderId="17" xfId="53" applyNumberFormat="1" applyFont="1" applyFill="1" applyBorder="1" applyAlignment="1" applyProtection="1">
      <alignment horizontal="center" vertical="top"/>
      <protection locked="0"/>
    </xf>
    <xf numFmtId="4" fontId="47" fillId="0" borderId="21" xfId="53" applyNumberFormat="1" applyFont="1" applyFill="1" applyBorder="1" applyAlignment="1" applyProtection="1">
      <alignment horizontal="center" vertical="top"/>
      <protection locked="0"/>
    </xf>
    <xf numFmtId="0" fontId="50" fillId="34" borderId="17" xfId="53" applyFont="1" applyFill="1" applyBorder="1" applyAlignment="1" applyProtection="1">
      <alignment horizontal="center" vertical="center" wrapText="1"/>
      <protection locked="0"/>
    </xf>
    <xf numFmtId="0" fontId="50" fillId="34" borderId="22" xfId="53" applyFont="1" applyFill="1" applyBorder="1" applyAlignment="1" applyProtection="1">
      <alignment horizontal="center" vertical="center" wrapText="1"/>
      <protection locked="0"/>
    </xf>
    <xf numFmtId="0" fontId="50" fillId="34" borderId="21" xfId="53" applyFont="1" applyFill="1" applyBorder="1" applyAlignment="1" applyProtection="1">
      <alignment horizontal="center" vertical="center" wrapText="1"/>
      <protection locked="0"/>
    </xf>
    <xf numFmtId="0" fontId="48" fillId="35" borderId="12" xfId="53" applyFont="1" applyFill="1" applyBorder="1" applyAlignment="1">
      <alignment horizontal="center" vertical="center"/>
      <protection/>
    </xf>
    <xf numFmtId="0" fontId="51" fillId="35" borderId="17" xfId="53" applyFont="1" applyFill="1" applyBorder="1" applyAlignment="1" applyProtection="1">
      <alignment horizontal="center" vertical="center" wrapText="1"/>
      <protection locked="0"/>
    </xf>
    <xf numFmtId="0" fontId="51" fillId="35" borderId="22" xfId="53" applyFont="1" applyFill="1" applyBorder="1" applyAlignment="1" applyProtection="1">
      <alignment horizontal="center" vertical="center" wrapText="1"/>
      <protection locked="0"/>
    </xf>
    <xf numFmtId="0" fontId="51" fillId="35" borderId="21" xfId="53" applyFont="1" applyFill="1" applyBorder="1" applyAlignment="1" applyProtection="1">
      <alignment horizontal="center" vertical="center" wrapText="1"/>
      <protection locked="0"/>
    </xf>
    <xf numFmtId="0" fontId="51" fillId="35" borderId="38" xfId="53" applyFont="1" applyFill="1" applyBorder="1" applyAlignment="1">
      <alignment horizontal="center" vertical="center" wrapText="1"/>
      <protection/>
    </xf>
    <xf numFmtId="0" fontId="51" fillId="35" borderId="12" xfId="53" applyFont="1" applyFill="1" applyBorder="1" applyAlignment="1">
      <alignment horizontal="center" vertical="center" wrapText="1"/>
      <protection/>
    </xf>
    <xf numFmtId="0" fontId="51" fillId="35" borderId="13" xfId="53" applyFont="1" applyFill="1" applyBorder="1" applyAlignment="1">
      <alignment horizontal="center" vertical="center" wrapText="1"/>
      <protection/>
    </xf>
    <xf numFmtId="49" fontId="51" fillId="35" borderId="12" xfId="53" applyNumberFormat="1" applyFont="1" applyFill="1" applyBorder="1" applyAlignment="1">
      <alignment horizontal="center" vertical="center" wrapText="1"/>
      <protection/>
    </xf>
    <xf numFmtId="0" fontId="48" fillId="35" borderId="38" xfId="53" applyFont="1" applyFill="1" applyBorder="1" applyAlignment="1">
      <alignment horizontal="center" vertical="center"/>
      <protection/>
    </xf>
    <xf numFmtId="49" fontId="51" fillId="35" borderId="38" xfId="53" applyNumberFormat="1" applyFont="1" applyFill="1" applyBorder="1" applyAlignment="1">
      <alignment horizontal="center" vertical="center" wrapText="1"/>
      <protection/>
    </xf>
    <xf numFmtId="4" fontId="48" fillId="0" borderId="39" xfId="0" applyNumberFormat="1" applyFont="1" applyBorder="1" applyAlignment="1" applyProtection="1">
      <alignment/>
      <protection locked="0"/>
    </xf>
    <xf numFmtId="0" fontId="48" fillId="0" borderId="26" xfId="53" applyFont="1" applyFill="1" applyBorder="1" applyAlignment="1" applyProtection="1">
      <alignment horizontal="left" vertical="top" wrapText="1"/>
      <protection locked="0"/>
    </xf>
    <xf numFmtId="4" fontId="26" fillId="0" borderId="36" xfId="53" applyNumberFormat="1" applyFont="1" applyFill="1" applyBorder="1" applyAlignment="1" applyProtection="1">
      <alignment vertical="top"/>
      <protection locked="0"/>
    </xf>
    <xf numFmtId="4" fontId="26" fillId="0" borderId="40" xfId="53" applyNumberFormat="1" applyFont="1" applyFill="1" applyBorder="1" applyAlignment="1" applyProtection="1">
      <alignment vertical="top"/>
      <protection locked="0"/>
    </xf>
    <xf numFmtId="0" fontId="25" fillId="0" borderId="26" xfId="53" applyFont="1" applyFill="1" applyBorder="1" applyAlignment="1" applyProtection="1">
      <alignment horizontal="left" vertical="top" wrapText="1"/>
      <protection/>
    </xf>
    <xf numFmtId="0" fontId="25" fillId="0" borderId="27" xfId="53" applyFont="1" applyFill="1" applyBorder="1" applyAlignment="1" applyProtection="1">
      <alignment horizontal="left" vertical="top" wrapText="1"/>
      <protection/>
    </xf>
    <xf numFmtId="4" fontId="46" fillId="0" borderId="28" xfId="53" applyNumberFormat="1" applyFont="1" applyFill="1" applyBorder="1" applyAlignment="1" applyProtection="1">
      <alignment vertical="top"/>
      <protection locked="0"/>
    </xf>
    <xf numFmtId="4" fontId="46" fillId="0" borderId="23" xfId="53" applyNumberFormat="1" applyFont="1" applyFill="1" applyBorder="1" applyAlignment="1" applyProtection="1">
      <alignment vertical="top"/>
      <protection locked="0"/>
    </xf>
    <xf numFmtId="4" fontId="46" fillId="0" borderId="24" xfId="53" applyNumberFormat="1" applyFont="1" applyFill="1" applyBorder="1" applyAlignment="1" applyProtection="1">
      <alignment vertical="top"/>
      <protection locked="0"/>
    </xf>
    <xf numFmtId="4" fontId="46" fillId="0" borderId="25" xfId="53" applyNumberFormat="1" applyFont="1" applyFill="1" applyBorder="1" applyAlignment="1" applyProtection="1">
      <alignment vertical="top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28575</xdr:rowOff>
    </xdr:from>
    <xdr:to>
      <xdr:col>4</xdr:col>
      <xdr:colOff>361950</xdr:colOff>
      <xdr:row>1</xdr:row>
      <xdr:rowOff>638175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7145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1076325</xdr:colOff>
      <xdr:row>1</xdr:row>
      <xdr:rowOff>9525</xdr:rowOff>
    </xdr:from>
    <xdr:to>
      <xdr:col>10</xdr:col>
      <xdr:colOff>1190625</xdr:colOff>
      <xdr:row>1</xdr:row>
      <xdr:rowOff>647700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15240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L45"/>
  <sheetViews>
    <sheetView tabSelected="1" zoomScalePageLayoutView="0" workbookViewId="0" topLeftCell="A1">
      <selection activeCell="B2" sqref="B2:K2"/>
    </sheetView>
  </sheetViews>
  <sheetFormatPr defaultColWidth="11.421875" defaultRowHeight="15"/>
  <cols>
    <col min="1" max="1" width="3.8515625" style="10" customWidth="1"/>
    <col min="2" max="2" width="4.140625" style="1" hidden="1" customWidth="1"/>
    <col min="3" max="3" width="6.00390625" style="1" customWidth="1"/>
    <col min="4" max="4" width="7.28125" style="1" customWidth="1"/>
    <col min="5" max="5" width="32.8515625" style="1" customWidth="1"/>
    <col min="6" max="11" width="18.00390625" style="1" customWidth="1"/>
    <col min="12" max="16384" width="11.421875" style="1" customWidth="1"/>
  </cols>
  <sheetData>
    <row r="2" spans="2:11" ht="51" customHeight="1">
      <c r="B2" s="64" t="s">
        <v>32</v>
      </c>
      <c r="C2" s="65"/>
      <c r="D2" s="65"/>
      <c r="E2" s="65"/>
      <c r="F2" s="65"/>
      <c r="G2" s="65"/>
      <c r="H2" s="65"/>
      <c r="I2" s="65"/>
      <c r="J2" s="65"/>
      <c r="K2" s="66"/>
    </row>
    <row r="3" spans="2:11" s="9" customFormat="1" ht="7.5" customHeight="1">
      <c r="B3" s="18"/>
      <c r="C3" s="17"/>
      <c r="D3" s="17"/>
      <c r="E3" s="17"/>
      <c r="F3" s="17"/>
      <c r="G3" s="17"/>
      <c r="H3" s="17"/>
      <c r="I3" s="17"/>
      <c r="J3" s="17"/>
      <c r="K3" s="19"/>
    </row>
    <row r="4" spans="2:11" s="11" customFormat="1" ht="12.75" customHeight="1">
      <c r="B4" s="16"/>
      <c r="C4" s="67" t="s">
        <v>36</v>
      </c>
      <c r="D4" s="67"/>
      <c r="E4" s="67"/>
      <c r="F4" s="68" t="s">
        <v>18</v>
      </c>
      <c r="G4" s="69"/>
      <c r="H4" s="69"/>
      <c r="I4" s="69"/>
      <c r="J4" s="70"/>
      <c r="K4" s="71" t="s">
        <v>6</v>
      </c>
    </row>
    <row r="5" spans="2:11" ht="15">
      <c r="B5" s="12" t="s">
        <v>0</v>
      </c>
      <c r="C5" s="67"/>
      <c r="D5" s="67"/>
      <c r="E5" s="67"/>
      <c r="F5" s="72" t="s">
        <v>1</v>
      </c>
      <c r="G5" s="72" t="s">
        <v>2</v>
      </c>
      <c r="H5" s="72" t="s">
        <v>3</v>
      </c>
      <c r="I5" s="72" t="s">
        <v>4</v>
      </c>
      <c r="J5" s="72" t="s">
        <v>5</v>
      </c>
      <c r="K5" s="73"/>
    </row>
    <row r="6" spans="2:11" s="11" customFormat="1" ht="13.5" customHeight="1">
      <c r="B6" s="12"/>
      <c r="C6" s="67"/>
      <c r="D6" s="67"/>
      <c r="E6" s="67"/>
      <c r="F6" s="74" t="s">
        <v>19</v>
      </c>
      <c r="G6" s="74" t="s">
        <v>20</v>
      </c>
      <c r="H6" s="74" t="s">
        <v>21</v>
      </c>
      <c r="I6" s="74" t="s">
        <v>22</v>
      </c>
      <c r="J6" s="74" t="s">
        <v>23</v>
      </c>
      <c r="K6" s="74" t="s">
        <v>24</v>
      </c>
    </row>
    <row r="7" spans="2:12" ht="9.75">
      <c r="B7" s="13">
        <v>90001</v>
      </c>
      <c r="C7" s="57"/>
      <c r="D7" s="58"/>
      <c r="E7" s="58"/>
      <c r="F7" s="23"/>
      <c r="G7" s="23"/>
      <c r="H7" s="23"/>
      <c r="I7" s="23"/>
      <c r="J7" s="23"/>
      <c r="K7" s="24"/>
      <c r="L7" s="4"/>
    </row>
    <row r="8" spans="2:12" ht="9.75">
      <c r="B8" s="14">
        <v>10</v>
      </c>
      <c r="C8" s="51" t="s">
        <v>7</v>
      </c>
      <c r="D8" s="52"/>
      <c r="E8" s="52"/>
      <c r="F8" s="83">
        <v>18604792.78</v>
      </c>
      <c r="G8" s="83">
        <v>0</v>
      </c>
      <c r="H8" s="83">
        <f>F8+G8</f>
        <v>18604792.78</v>
      </c>
      <c r="I8" s="83">
        <v>14165031.16</v>
      </c>
      <c r="J8" s="83">
        <v>14162880.16</v>
      </c>
      <c r="K8" s="84">
        <f>J8-F8</f>
        <v>-4441912.620000001</v>
      </c>
      <c r="L8" s="27"/>
    </row>
    <row r="9" spans="2:12" ht="9.75">
      <c r="B9" s="14">
        <v>20</v>
      </c>
      <c r="C9" s="51" t="s">
        <v>8</v>
      </c>
      <c r="D9" s="52"/>
      <c r="E9" s="52"/>
      <c r="F9" s="83">
        <v>0</v>
      </c>
      <c r="G9" s="83">
        <v>0</v>
      </c>
      <c r="H9" s="83">
        <f aca="true" t="shared" si="0" ref="H9:H17">F9+G9</f>
        <v>0</v>
      </c>
      <c r="I9" s="83">
        <v>0</v>
      </c>
      <c r="J9" s="83">
        <v>0</v>
      </c>
      <c r="K9" s="84">
        <f aca="true" t="shared" si="1" ref="K9:K17">J9-F9</f>
        <v>0</v>
      </c>
      <c r="L9" s="27"/>
    </row>
    <row r="10" spans="2:12" ht="9.75">
      <c r="B10" s="14">
        <v>30</v>
      </c>
      <c r="C10" s="51" t="s">
        <v>9</v>
      </c>
      <c r="D10" s="52"/>
      <c r="E10" s="52"/>
      <c r="F10" s="83">
        <v>57507.03</v>
      </c>
      <c r="G10" s="83">
        <v>0</v>
      </c>
      <c r="H10" s="83">
        <f t="shared" si="0"/>
        <v>57507.03</v>
      </c>
      <c r="I10" s="83">
        <v>9042</v>
      </c>
      <c r="J10" s="83">
        <v>9042</v>
      </c>
      <c r="K10" s="84">
        <f t="shared" si="1"/>
        <v>-48465.03</v>
      </c>
      <c r="L10" s="27"/>
    </row>
    <row r="11" spans="2:12" ht="9.75">
      <c r="B11" s="14">
        <v>40</v>
      </c>
      <c r="C11" s="51" t="s">
        <v>10</v>
      </c>
      <c r="D11" s="52"/>
      <c r="E11" s="52"/>
      <c r="F11" s="83">
        <v>12866917.31</v>
      </c>
      <c r="G11" s="83">
        <v>0</v>
      </c>
      <c r="H11" s="83">
        <f t="shared" si="0"/>
        <v>12866917.31</v>
      </c>
      <c r="I11" s="83">
        <v>2985491.97</v>
      </c>
      <c r="J11" s="83">
        <v>2977843.97</v>
      </c>
      <c r="K11" s="84">
        <f t="shared" si="1"/>
        <v>-9889073.34</v>
      </c>
      <c r="L11" s="27"/>
    </row>
    <row r="12" spans="2:12" ht="9.75">
      <c r="B12" s="14">
        <v>50</v>
      </c>
      <c r="C12" s="51" t="s">
        <v>11</v>
      </c>
      <c r="D12" s="52"/>
      <c r="E12" s="52"/>
      <c r="F12" s="83">
        <v>713410.54</v>
      </c>
      <c r="G12" s="83">
        <v>265249.99</v>
      </c>
      <c r="H12" s="83">
        <f t="shared" si="0"/>
        <v>978660.53</v>
      </c>
      <c r="I12" s="83">
        <v>288975.67</v>
      </c>
      <c r="J12" s="83">
        <v>287375.67</v>
      </c>
      <c r="K12" s="84">
        <f t="shared" si="1"/>
        <v>-426034.87000000005</v>
      </c>
      <c r="L12" s="27"/>
    </row>
    <row r="13" spans="2:12" ht="9.75">
      <c r="B13" s="14">
        <v>60</v>
      </c>
      <c r="C13" s="51" t="s">
        <v>12</v>
      </c>
      <c r="D13" s="52"/>
      <c r="E13" s="52"/>
      <c r="F13" s="83">
        <v>1351565.19</v>
      </c>
      <c r="G13" s="83">
        <v>0</v>
      </c>
      <c r="H13" s="83">
        <f t="shared" si="0"/>
        <v>1351565.19</v>
      </c>
      <c r="I13" s="83">
        <v>362980.44</v>
      </c>
      <c r="J13" s="83">
        <v>362980.44</v>
      </c>
      <c r="K13" s="84">
        <f t="shared" si="1"/>
        <v>-988584.75</v>
      </c>
      <c r="L13" s="27"/>
    </row>
    <row r="14" spans="2:12" ht="9.75">
      <c r="B14" s="14">
        <v>70</v>
      </c>
      <c r="C14" s="45" t="s">
        <v>33</v>
      </c>
      <c r="D14" s="46"/>
      <c r="E14" s="47"/>
      <c r="F14" s="83">
        <v>0</v>
      </c>
      <c r="G14" s="83">
        <v>0</v>
      </c>
      <c r="H14" s="83">
        <f t="shared" si="0"/>
        <v>0</v>
      </c>
      <c r="I14" s="83">
        <v>0</v>
      </c>
      <c r="J14" s="83">
        <v>0</v>
      </c>
      <c r="K14" s="84">
        <f t="shared" si="1"/>
        <v>0</v>
      </c>
      <c r="L14" s="27"/>
    </row>
    <row r="15" spans="2:12" ht="9.75">
      <c r="B15" s="14">
        <v>80</v>
      </c>
      <c r="C15" s="45" t="s">
        <v>34</v>
      </c>
      <c r="D15" s="46"/>
      <c r="E15" s="47"/>
      <c r="F15" s="83">
        <v>207481655</v>
      </c>
      <c r="G15" s="83">
        <v>26298975.63</v>
      </c>
      <c r="H15" s="83">
        <f t="shared" si="0"/>
        <v>233780630.63</v>
      </c>
      <c r="I15" s="83">
        <v>56914685.14</v>
      </c>
      <c r="J15" s="83">
        <v>56898850.14</v>
      </c>
      <c r="K15" s="84">
        <f t="shared" si="1"/>
        <v>-150582804.86</v>
      </c>
      <c r="L15" s="27"/>
    </row>
    <row r="16" spans="2:12" ht="9.75">
      <c r="B16" s="14">
        <v>90</v>
      </c>
      <c r="C16" s="45" t="s">
        <v>35</v>
      </c>
      <c r="D16" s="46"/>
      <c r="E16" s="47"/>
      <c r="F16" s="83">
        <v>0</v>
      </c>
      <c r="G16" s="83">
        <v>0</v>
      </c>
      <c r="H16" s="83">
        <f t="shared" si="0"/>
        <v>0</v>
      </c>
      <c r="I16" s="83">
        <v>0</v>
      </c>
      <c r="J16" s="83">
        <v>0</v>
      </c>
      <c r="K16" s="84">
        <f t="shared" si="1"/>
        <v>0</v>
      </c>
      <c r="L16" s="27"/>
    </row>
    <row r="17" spans="2:12" ht="9.75">
      <c r="B17" s="15" t="s">
        <v>13</v>
      </c>
      <c r="C17" s="48" t="s">
        <v>14</v>
      </c>
      <c r="D17" s="49"/>
      <c r="E17" s="50"/>
      <c r="F17" s="85">
        <v>1268870.58</v>
      </c>
      <c r="G17" s="85">
        <v>7447191.72</v>
      </c>
      <c r="H17" s="85">
        <f t="shared" si="0"/>
        <v>8716062.3</v>
      </c>
      <c r="I17" s="85">
        <v>1248466.36</v>
      </c>
      <c r="J17" s="85">
        <v>1248466.36</v>
      </c>
      <c r="K17" s="86">
        <f t="shared" si="1"/>
        <v>-20404.219999999972</v>
      </c>
      <c r="L17" s="27"/>
    </row>
    <row r="18" spans="2:11" s="11" customFormat="1" ht="9.75">
      <c r="B18" s="20"/>
      <c r="C18" s="59" t="s">
        <v>17</v>
      </c>
      <c r="D18" s="60"/>
      <c r="E18" s="61"/>
      <c r="F18" s="28">
        <f>SUM(F8:F17)</f>
        <v>242344718.43</v>
      </c>
      <c r="G18" s="28">
        <f>SUM(G8:G17)</f>
        <v>34011417.339999996</v>
      </c>
      <c r="H18" s="28">
        <f>SUM(H8:H17)</f>
        <v>276356135.77</v>
      </c>
      <c r="I18" s="28">
        <f>SUM(I8:I17)</f>
        <v>75974672.74</v>
      </c>
      <c r="J18" s="28">
        <f>SUM(J8:J17)</f>
        <v>75947438.74</v>
      </c>
      <c r="K18" s="77">
        <f>SUM(K8:K17)</f>
        <v>-166397279.69000003</v>
      </c>
    </row>
    <row r="19" spans="2:11" ht="9.75">
      <c r="B19" s="21"/>
      <c r="C19" s="2"/>
      <c r="D19" s="5"/>
      <c r="E19" s="5"/>
      <c r="F19" s="5"/>
      <c r="G19" s="5"/>
      <c r="H19" s="5"/>
      <c r="I19" s="62" t="s">
        <v>25</v>
      </c>
      <c r="J19" s="63"/>
      <c r="K19" s="26"/>
    </row>
    <row r="20" spans="2:11" s="11" customFormat="1" ht="12.75" customHeight="1">
      <c r="B20" s="16"/>
      <c r="C20" s="67" t="s">
        <v>37</v>
      </c>
      <c r="D20" s="67"/>
      <c r="E20" s="67"/>
      <c r="F20" s="68" t="s">
        <v>18</v>
      </c>
      <c r="G20" s="69"/>
      <c r="H20" s="69"/>
      <c r="I20" s="69"/>
      <c r="J20" s="70"/>
      <c r="K20" s="71" t="s">
        <v>6</v>
      </c>
    </row>
    <row r="21" spans="2:11" s="11" customFormat="1" ht="15">
      <c r="B21" s="12" t="s">
        <v>0</v>
      </c>
      <c r="C21" s="67"/>
      <c r="D21" s="67"/>
      <c r="E21" s="67"/>
      <c r="F21" s="72" t="s">
        <v>1</v>
      </c>
      <c r="G21" s="72" t="s">
        <v>2</v>
      </c>
      <c r="H21" s="72" t="s">
        <v>3</v>
      </c>
      <c r="I21" s="72" t="s">
        <v>4</v>
      </c>
      <c r="J21" s="72" t="s">
        <v>5</v>
      </c>
      <c r="K21" s="73"/>
    </row>
    <row r="22" spans="2:11" s="11" customFormat="1" ht="13.5" customHeight="1">
      <c r="B22" s="12"/>
      <c r="C22" s="75"/>
      <c r="D22" s="75"/>
      <c r="E22" s="75"/>
      <c r="F22" s="76" t="s">
        <v>19</v>
      </c>
      <c r="G22" s="76" t="s">
        <v>20</v>
      </c>
      <c r="H22" s="76" t="s">
        <v>21</v>
      </c>
      <c r="I22" s="76" t="s">
        <v>22</v>
      </c>
      <c r="J22" s="76" t="s">
        <v>23</v>
      </c>
      <c r="K22" s="76" t="s">
        <v>24</v>
      </c>
    </row>
    <row r="23" spans="2:11" ht="9.75">
      <c r="B23" s="7"/>
      <c r="C23" s="53" t="s">
        <v>15</v>
      </c>
      <c r="D23" s="54"/>
      <c r="E23" s="54"/>
      <c r="F23" s="79">
        <f aca="true" t="shared" si="2" ref="F23:K23">SUM(F24+F25+F26+F27+F28+F29+F30+F31)</f>
        <v>241075847.85</v>
      </c>
      <c r="G23" s="79">
        <f t="shared" si="2"/>
        <v>26564225.619999997</v>
      </c>
      <c r="H23" s="79">
        <f t="shared" si="2"/>
        <v>267640073.47</v>
      </c>
      <c r="I23" s="79">
        <f t="shared" si="2"/>
        <v>74726206.38</v>
      </c>
      <c r="J23" s="79">
        <f t="shared" si="2"/>
        <v>74698972.38</v>
      </c>
      <c r="K23" s="80">
        <f t="shared" si="2"/>
        <v>-166376875.47000003</v>
      </c>
    </row>
    <row r="24" spans="2:11" ht="9.75">
      <c r="B24" s="3">
        <v>10</v>
      </c>
      <c r="C24" s="51" t="s">
        <v>26</v>
      </c>
      <c r="D24" s="52"/>
      <c r="E24" s="52"/>
      <c r="F24" s="43">
        <v>18604792.78</v>
      </c>
      <c r="G24" s="43">
        <v>0</v>
      </c>
      <c r="H24" s="43">
        <f aca="true" t="shared" si="3" ref="H24:H31">F24+G24</f>
        <v>18604792.78</v>
      </c>
      <c r="I24" s="43">
        <v>14165031.16</v>
      </c>
      <c r="J24" s="43">
        <v>14162880.16</v>
      </c>
      <c r="K24" s="37">
        <f aca="true" t="shared" si="4" ref="K24:K31">J24-F24</f>
        <v>-4441912.620000001</v>
      </c>
    </row>
    <row r="25" spans="2:11" ht="9.75">
      <c r="B25" s="3">
        <v>30</v>
      </c>
      <c r="C25" s="51" t="s">
        <v>30</v>
      </c>
      <c r="D25" s="52"/>
      <c r="E25" s="52"/>
      <c r="F25" s="43">
        <v>0</v>
      </c>
      <c r="G25" s="43">
        <v>0</v>
      </c>
      <c r="H25" s="43">
        <f t="shared" si="3"/>
        <v>0</v>
      </c>
      <c r="I25" s="43">
        <v>0</v>
      </c>
      <c r="J25" s="43">
        <v>0</v>
      </c>
      <c r="K25" s="37">
        <f t="shared" si="4"/>
        <v>0</v>
      </c>
    </row>
    <row r="26" spans="2:11" s="11" customFormat="1" ht="10.5" customHeight="1">
      <c r="B26" s="3"/>
      <c r="C26" s="81" t="s">
        <v>38</v>
      </c>
      <c r="D26" s="82"/>
      <c r="E26" s="82"/>
      <c r="F26" s="43">
        <v>57507.03</v>
      </c>
      <c r="G26" s="43">
        <v>0</v>
      </c>
      <c r="H26" s="43">
        <f t="shared" si="3"/>
        <v>57507.03</v>
      </c>
      <c r="I26" s="43">
        <v>9042</v>
      </c>
      <c r="J26" s="43">
        <v>9042</v>
      </c>
      <c r="K26" s="37">
        <f t="shared" si="4"/>
        <v>-48465.03</v>
      </c>
    </row>
    <row r="27" spans="2:11" ht="9.75">
      <c r="B27" s="3">
        <v>40</v>
      </c>
      <c r="C27" s="51" t="s">
        <v>27</v>
      </c>
      <c r="D27" s="52"/>
      <c r="E27" s="52"/>
      <c r="F27" s="43">
        <v>12866917.31</v>
      </c>
      <c r="G27" s="43">
        <v>0</v>
      </c>
      <c r="H27" s="43">
        <f t="shared" si="3"/>
        <v>12866917.31</v>
      </c>
      <c r="I27" s="43">
        <v>2985491.97</v>
      </c>
      <c r="J27" s="43">
        <v>2977843.97</v>
      </c>
      <c r="K27" s="37">
        <f t="shared" si="4"/>
        <v>-9889073.34</v>
      </c>
    </row>
    <row r="28" spans="2:11" ht="9.75">
      <c r="B28" s="3">
        <v>50</v>
      </c>
      <c r="C28" s="51" t="s">
        <v>28</v>
      </c>
      <c r="D28" s="52"/>
      <c r="E28" s="52"/>
      <c r="F28" s="43">
        <v>713410.54</v>
      </c>
      <c r="G28" s="43">
        <v>265249.99</v>
      </c>
      <c r="H28" s="43">
        <f t="shared" si="3"/>
        <v>978660.53</v>
      </c>
      <c r="I28" s="43">
        <v>288975.67</v>
      </c>
      <c r="J28" s="43">
        <v>287375.67</v>
      </c>
      <c r="K28" s="37">
        <f t="shared" si="4"/>
        <v>-426034.87000000005</v>
      </c>
    </row>
    <row r="29" spans="2:11" ht="9.75">
      <c r="B29" s="3">
        <v>60</v>
      </c>
      <c r="C29" s="51" t="s">
        <v>29</v>
      </c>
      <c r="D29" s="52"/>
      <c r="E29" s="52"/>
      <c r="F29" s="43">
        <v>1351565.19</v>
      </c>
      <c r="G29" s="43">
        <v>0</v>
      </c>
      <c r="H29" s="43">
        <f t="shared" si="3"/>
        <v>1351565.19</v>
      </c>
      <c r="I29" s="43">
        <v>362980.44</v>
      </c>
      <c r="J29" s="43">
        <v>362980.44</v>
      </c>
      <c r="K29" s="37">
        <f t="shared" si="4"/>
        <v>-988584.75</v>
      </c>
    </row>
    <row r="30" spans="1:12" s="11" customFormat="1" ht="9.75">
      <c r="A30" s="10"/>
      <c r="B30" s="3">
        <v>80</v>
      </c>
      <c r="C30" s="51" t="s">
        <v>40</v>
      </c>
      <c r="D30" s="52"/>
      <c r="E30" s="52"/>
      <c r="F30" s="43">
        <v>207481655</v>
      </c>
      <c r="G30" s="43">
        <v>26298975.63</v>
      </c>
      <c r="H30" s="43">
        <f t="shared" si="3"/>
        <v>233780630.63</v>
      </c>
      <c r="I30" s="43">
        <v>56914685.14</v>
      </c>
      <c r="J30" s="43">
        <v>56898850.14</v>
      </c>
      <c r="K30" s="37">
        <f t="shared" si="4"/>
        <v>-150582804.86</v>
      </c>
      <c r="L30" s="1"/>
    </row>
    <row r="31" spans="1:12" s="11" customFormat="1" ht="9.75">
      <c r="A31" s="10"/>
      <c r="B31" s="3">
        <v>90</v>
      </c>
      <c r="C31" s="51" t="s">
        <v>39</v>
      </c>
      <c r="D31" s="52"/>
      <c r="E31" s="52"/>
      <c r="F31" s="43">
        <v>0</v>
      </c>
      <c r="G31" s="43">
        <v>0</v>
      </c>
      <c r="H31" s="43">
        <f t="shared" si="3"/>
        <v>0</v>
      </c>
      <c r="I31" s="43">
        <v>0</v>
      </c>
      <c r="J31" s="43">
        <v>0</v>
      </c>
      <c r="K31" s="37">
        <f t="shared" si="4"/>
        <v>0</v>
      </c>
      <c r="L31" s="1"/>
    </row>
    <row r="32" spans="2:11" s="11" customFormat="1" ht="9.75">
      <c r="B32" s="3"/>
      <c r="C32" s="41"/>
      <c r="D32" s="42"/>
      <c r="E32" s="42"/>
      <c r="F32" s="43"/>
      <c r="G32" s="43"/>
      <c r="H32" s="43"/>
      <c r="I32" s="43"/>
      <c r="J32" s="43"/>
      <c r="K32" s="37"/>
    </row>
    <row r="33" spans="1:12" s="11" customFormat="1" ht="23.25" customHeight="1">
      <c r="A33" s="10"/>
      <c r="B33" s="7"/>
      <c r="C33" s="78" t="s">
        <v>42</v>
      </c>
      <c r="D33" s="54"/>
      <c r="E33" s="54"/>
      <c r="F33" s="44">
        <f aca="true" t="shared" si="5" ref="F33:K33">SUM(F34:F37)</f>
        <v>0</v>
      </c>
      <c r="G33" s="44">
        <f t="shared" si="5"/>
        <v>0</v>
      </c>
      <c r="H33" s="44">
        <f t="shared" si="5"/>
        <v>0</v>
      </c>
      <c r="I33" s="44">
        <f t="shared" si="5"/>
        <v>0</v>
      </c>
      <c r="J33" s="44">
        <f t="shared" si="5"/>
        <v>0</v>
      </c>
      <c r="K33" s="38">
        <f t="shared" si="5"/>
        <v>0</v>
      </c>
      <c r="L33" s="1"/>
    </row>
    <row r="34" spans="1:12" s="11" customFormat="1" ht="9.75">
      <c r="A34" s="10"/>
      <c r="B34" s="3">
        <v>20</v>
      </c>
      <c r="C34" s="51" t="s">
        <v>30</v>
      </c>
      <c r="D34" s="52"/>
      <c r="E34" s="52"/>
      <c r="F34" s="43">
        <v>0</v>
      </c>
      <c r="G34" s="43">
        <v>0</v>
      </c>
      <c r="H34" s="43">
        <f>F34+G34</f>
        <v>0</v>
      </c>
      <c r="I34" s="43">
        <v>0</v>
      </c>
      <c r="J34" s="43">
        <v>0</v>
      </c>
      <c r="K34" s="37">
        <f>J34-F34</f>
        <v>0</v>
      </c>
      <c r="L34" s="1"/>
    </row>
    <row r="35" spans="1:12" s="11" customFormat="1" ht="9.75">
      <c r="A35" s="10"/>
      <c r="B35" s="3">
        <v>70</v>
      </c>
      <c r="C35" s="51" t="s">
        <v>28</v>
      </c>
      <c r="D35" s="52"/>
      <c r="E35" s="52"/>
      <c r="F35" s="43">
        <v>0</v>
      </c>
      <c r="G35" s="43">
        <v>0</v>
      </c>
      <c r="H35" s="43">
        <f>F35+G35</f>
        <v>0</v>
      </c>
      <c r="I35" s="43">
        <v>0</v>
      </c>
      <c r="J35" s="43">
        <v>0</v>
      </c>
      <c r="K35" s="37">
        <f>J35-F35</f>
        <v>0</v>
      </c>
      <c r="L35" s="1"/>
    </row>
    <row r="36" spans="2:11" s="11" customFormat="1" ht="22.5" customHeight="1">
      <c r="B36" s="3"/>
      <c r="C36" s="81" t="s">
        <v>43</v>
      </c>
      <c r="D36" s="82"/>
      <c r="E36" s="82"/>
      <c r="F36" s="43">
        <v>0</v>
      </c>
      <c r="G36" s="43">
        <v>0</v>
      </c>
      <c r="H36" s="43">
        <f>F36+G36</f>
        <v>0</v>
      </c>
      <c r="I36" s="43">
        <v>0</v>
      </c>
      <c r="J36" s="43">
        <v>0</v>
      </c>
      <c r="K36" s="37">
        <f>J36-F36</f>
        <v>0</v>
      </c>
    </row>
    <row r="37" spans="1:12" s="11" customFormat="1" ht="9.75">
      <c r="A37" s="10"/>
      <c r="B37" s="3">
        <v>90</v>
      </c>
      <c r="C37" s="51" t="s">
        <v>41</v>
      </c>
      <c r="D37" s="52"/>
      <c r="E37" s="52"/>
      <c r="F37" s="43">
        <v>0</v>
      </c>
      <c r="G37" s="43">
        <v>0</v>
      </c>
      <c r="H37" s="43">
        <f>F37+G37</f>
        <v>0</v>
      </c>
      <c r="I37" s="43">
        <v>0</v>
      </c>
      <c r="J37" s="43">
        <v>0</v>
      </c>
      <c r="K37" s="37">
        <f>J37-F37</f>
        <v>0</v>
      </c>
      <c r="L37" s="1"/>
    </row>
    <row r="38" spans="2:11" s="11" customFormat="1" ht="9.75">
      <c r="B38" s="3"/>
      <c r="C38" s="41"/>
      <c r="D38" s="42"/>
      <c r="E38" s="42"/>
      <c r="F38" s="43"/>
      <c r="G38" s="43"/>
      <c r="H38" s="43"/>
      <c r="I38" s="43"/>
      <c r="J38" s="43"/>
      <c r="K38" s="37"/>
    </row>
    <row r="39" spans="1:12" s="11" customFormat="1" ht="9.75">
      <c r="A39" s="10"/>
      <c r="B39" s="7"/>
      <c r="C39" s="53" t="s">
        <v>16</v>
      </c>
      <c r="D39" s="54"/>
      <c r="E39" s="54"/>
      <c r="F39" s="44">
        <f aca="true" t="shared" si="6" ref="F39:K39">SUM(F40)</f>
        <v>1268870.58</v>
      </c>
      <c r="G39" s="44">
        <f t="shared" si="6"/>
        <v>7447191.72</v>
      </c>
      <c r="H39" s="44">
        <f t="shared" si="6"/>
        <v>8716062.3</v>
      </c>
      <c r="I39" s="44">
        <f t="shared" si="6"/>
        <v>1248466.36</v>
      </c>
      <c r="J39" s="44">
        <f t="shared" si="6"/>
        <v>1248466.36</v>
      </c>
      <c r="K39" s="38">
        <f t="shared" si="6"/>
        <v>-20404.219999999972</v>
      </c>
      <c r="L39" s="1"/>
    </row>
    <row r="40" spans="1:12" s="11" customFormat="1" ht="9.75">
      <c r="A40" s="10"/>
      <c r="B40" s="8" t="s">
        <v>13</v>
      </c>
      <c r="C40" s="55" t="s">
        <v>31</v>
      </c>
      <c r="D40" s="56"/>
      <c r="E40" s="56"/>
      <c r="F40" s="43">
        <v>1268870.58</v>
      </c>
      <c r="G40" s="43">
        <v>7447191.72</v>
      </c>
      <c r="H40" s="43">
        <f>F40+G40</f>
        <v>8716062.3</v>
      </c>
      <c r="I40" s="43">
        <v>1248466.36</v>
      </c>
      <c r="J40" s="43">
        <v>1248466.36</v>
      </c>
      <c r="K40" s="37">
        <f>J40-F40</f>
        <v>-20404.219999999972</v>
      </c>
      <c r="L40" s="1"/>
    </row>
    <row r="41" spans="2:11" s="11" customFormat="1" ht="9.75">
      <c r="B41" s="20"/>
      <c r="C41" s="29"/>
      <c r="D41" s="30"/>
      <c r="E41" s="30"/>
      <c r="F41" s="39"/>
      <c r="G41" s="39"/>
      <c r="H41" s="39"/>
      <c r="I41" s="39"/>
      <c r="J41" s="39"/>
      <c r="K41" s="40"/>
    </row>
    <row r="42" spans="2:11" s="11" customFormat="1" ht="9.75">
      <c r="B42" s="20"/>
      <c r="C42" s="59" t="s">
        <v>17</v>
      </c>
      <c r="D42" s="60"/>
      <c r="E42" s="61"/>
      <c r="F42" s="36">
        <f>F23+F33+F39</f>
        <v>242344718.43</v>
      </c>
      <c r="G42" s="36">
        <f>G23+G33+G39</f>
        <v>34011417.339999996</v>
      </c>
      <c r="H42" s="36">
        <f>H23+H33+H39</f>
        <v>276356135.77</v>
      </c>
      <c r="I42" s="36">
        <f>I23+I33+I39</f>
        <v>75974672.74</v>
      </c>
      <c r="J42" s="36">
        <f>J23+J33+J39</f>
        <v>75947438.74</v>
      </c>
      <c r="K42" s="36">
        <f>K23+K33+K39</f>
        <v>-166397279.69000003</v>
      </c>
    </row>
    <row r="43" spans="2:11" s="11" customFormat="1" ht="9.75">
      <c r="B43" s="22"/>
      <c r="C43" s="25"/>
      <c r="D43" s="34"/>
      <c r="E43" s="34"/>
      <c r="F43" s="35"/>
      <c r="G43" s="35"/>
      <c r="H43" s="35"/>
      <c r="I43" s="32" t="s">
        <v>25</v>
      </c>
      <c r="J43" s="33"/>
      <c r="K43" s="31"/>
    </row>
    <row r="44" spans="1:12" s="11" customFormat="1" ht="9.75">
      <c r="A44" s="10"/>
      <c r="B44" s="6"/>
      <c r="C44" s="6"/>
      <c r="D44" s="6"/>
      <c r="E44" s="6"/>
      <c r="F44" s="6"/>
      <c r="G44" s="6"/>
      <c r="H44" s="6"/>
      <c r="I44" s="6"/>
      <c r="J44" s="6"/>
      <c r="K44" s="1"/>
      <c r="L44" s="1"/>
    </row>
    <row r="45" spans="1:12" s="11" customFormat="1" ht="9.75">
      <c r="A45" s="10"/>
      <c r="B45" s="6"/>
      <c r="C45" s="6"/>
      <c r="D45" s="6"/>
      <c r="E45" s="6"/>
      <c r="F45" s="6"/>
      <c r="G45" s="6"/>
      <c r="H45" s="6"/>
      <c r="I45" s="6"/>
      <c r="J45" s="6"/>
      <c r="K45" s="1"/>
      <c r="L45" s="1"/>
    </row>
  </sheetData>
  <sheetProtection/>
  <mergeCells count="37">
    <mergeCell ref="C26:E26"/>
    <mergeCell ref="C36:E36"/>
    <mergeCell ref="C42:E42"/>
    <mergeCell ref="C18:E18"/>
    <mergeCell ref="I19:J19"/>
    <mergeCell ref="C20:E22"/>
    <mergeCell ref="F20:J20"/>
    <mergeCell ref="K20:K21"/>
    <mergeCell ref="C30:E30"/>
    <mergeCell ref="C33:E33"/>
    <mergeCell ref="C34:E34"/>
    <mergeCell ref="C35:E35"/>
    <mergeCell ref="K4:K5"/>
    <mergeCell ref="F4:J4"/>
    <mergeCell ref="C39:E39"/>
    <mergeCell ref="C40:E40"/>
    <mergeCell ref="C7:E7"/>
    <mergeCell ref="C8:E8"/>
    <mergeCell ref="C9:E9"/>
    <mergeCell ref="C10:E10"/>
    <mergeCell ref="C11:E11"/>
    <mergeCell ref="C31:E31"/>
    <mergeCell ref="C37:E37"/>
    <mergeCell ref="C29:E29"/>
    <mergeCell ref="B2:K2"/>
    <mergeCell ref="C23:E23"/>
    <mergeCell ref="C24:E24"/>
    <mergeCell ref="C25:E25"/>
    <mergeCell ref="C27:E27"/>
    <mergeCell ref="C28:E28"/>
    <mergeCell ref="C4:E6"/>
    <mergeCell ref="C12:E12"/>
    <mergeCell ref="C17:E17"/>
    <mergeCell ref="C16:E16"/>
    <mergeCell ref="C13:E13"/>
    <mergeCell ref="C14:E14"/>
    <mergeCell ref="C15:E15"/>
  </mergeCells>
  <dataValidations count="8">
    <dataValidation allowBlank="1" showInputMessage="1" showErrorMessage="1" prompt="Se refiere al nombre que se asigna a cada uno de los desagregados que se señalan." sqref="C4 C20"/>
    <dataValidation allowBlank="1" showInputMessage="1" showErrorMessage="1" prompt="Las modificaciones realizadas al Pronóstico de Ingresos " sqref="G5 G21"/>
    <dataValidation allowBlank="1" showInputMessage="1" showErrorMessage="1" prompt="Se refiere al código asignado por el CONAC de acuerdo a la estructura del Clasificador por Rubros de Ingreso. (DOF-9-dic-09). A dos dígitos." sqref="B5:B6 B21:B2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H5 H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J5 J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I5 I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F5:F6 F21:F22 G6:K6 G22:K22"/>
    <dataValidation allowBlank="1" showInputMessage="1" showErrorMessage="1" prompt="Recaudado menos estimado" sqref="K4 K20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2018-02-07T19:24:49Z</cp:lastPrinted>
  <dcterms:created xsi:type="dcterms:W3CDTF">2015-12-02T20:49:23Z</dcterms:created>
  <dcterms:modified xsi:type="dcterms:W3CDTF">2019-05-06T03:01:29Z</dcterms:modified>
  <cp:category/>
  <cp:version/>
  <cp:contentType/>
  <cp:contentStatus/>
</cp:coreProperties>
</file>